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юснина Ирина\Сайт МЗСО и открытые данные\Обзоры обращений граждан\2020\"/>
    </mc:Choice>
  </mc:AlternateContent>
  <bookViews>
    <workbookView xWindow="0" yWindow="0" windowWidth="28800" windowHeight="11970"/>
  </bookViews>
  <sheets>
    <sheet name="3 кв.20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22" i="1"/>
  <c r="C3" i="1" l="1"/>
  <c r="C33" i="1"/>
  <c r="D4" i="1"/>
  <c r="D33" i="1" s="1"/>
  <c r="C30" i="1"/>
  <c r="C29" i="1"/>
  <c r="C27" i="1"/>
  <c r="C23" i="1"/>
  <c r="C20" i="1"/>
  <c r="C17" i="1"/>
  <c r="C16" i="1"/>
  <c r="C15" i="1"/>
  <c r="C10" i="1"/>
  <c r="C9" i="1"/>
  <c r="C8" i="1"/>
  <c r="C7" i="1"/>
  <c r="C6" i="1"/>
  <c r="C5" i="1"/>
  <c r="C4" i="1"/>
  <c r="B32" i="1" l="1"/>
</calcChain>
</file>

<file path=xl/sharedStrings.xml><?xml version="1.0" encoding="utf-8"?>
<sst xmlns="http://schemas.openxmlformats.org/spreadsheetml/2006/main" count="72" uniqueCount="66">
  <si>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</si>
  <si>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</si>
  <si>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</si>
  <si>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</si>
  <si>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</si>
  <si>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</si>
  <si>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</si>
  <si>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</si>
  <si>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</si>
  <si>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</si>
  <si>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</si>
  <si>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</si>
  <si>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</si>
  <si>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</si>
  <si>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</si>
  <si>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</si>
  <si>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</si>
  <si>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</si>
  <si>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</si>
  <si>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</si>
  <si>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</si>
  <si>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</si>
  <si>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</si>
  <si>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</si>
  <si>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</si>
  <si>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</si>
  <si>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</si>
  <si>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</si>
  <si>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</si>
  <si>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</si>
  <si>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</si>
  <si>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</si>
  <si>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</si>
  <si>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</si>
  <si>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</si>
  <si>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</si>
  <si>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</si>
  <si>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</si>
  <si>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</si>
  <si>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</si>
  <si>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</si>
  <si>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</si>
  <si>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</si>
  <si>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</si>
  <si>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</si>
  <si>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</si>
  <si>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</si>
  <si>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</si>
  <si>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</si>
  <si>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</si>
  <si>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</si>
  <si>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</si>
  <si>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</si>
  <si>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</si>
  <si>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</si>
  <si>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</si>
  <si>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</si>
  <si>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</si>
  <si>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</si>
  <si>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</si>
  <si>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</si>
  <si>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</si>
  <si>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</si>
  <si>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r>
      <t xml:space="preserve">Обзоры обращений граждан, результаты рассмотрения и принятые меры 
</t>
    </r>
    <r>
      <rPr>
        <b/>
        <sz val="14"/>
        <color theme="5"/>
        <rFont val="Times New Roman"/>
        <family val="1"/>
        <charset val="204"/>
      </rPr>
      <t>за 3 квартал 2020 года (за период с 01.07.2020 - 30.09.2020)</t>
    </r>
  </si>
  <si>
    <t>В Министерство здравоохранения Свердловской области в 3 квартале 2020 года поступило 5 обращений по факту коррупции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</si>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</sst>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70" zoomScaleNormal="7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M20" sqref="M20"/>
    </sheetView>
  </sheetViews>
  <sheetFormatPr defaultRowHeight="20.100000000000001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5" customHeight="1" x14ac:dyDescent="0.25">
      <c r="A1" s="32" t="s">
        <v>63</v>
      </c>
      <c r="B1" s="32"/>
      <c r="C1" s="32"/>
      <c r="D1" s="32"/>
      <c r="E1" s="32"/>
    </row>
    <row r="2" spans="1:5" ht="41.25" customHeight="1" x14ac:dyDescent="0.25">
      <c r="A2" s="4" t="s">
        <v>0</v>
      </c>
      <c r="B2" s="5" t="s">
        <v>1</v>
      </c>
      <c r="C2" s="30" t="s">
        <v>2</v>
      </c>
      <c r="D2" s="30" t="s">
        <v>3</v>
      </c>
      <c r="E2" s="6" t="s">
        <v>4</v>
      </c>
    </row>
    <row r="3" spans="1:5" ht="20.100000000000001" customHeight="1" x14ac:dyDescent="0.25">
      <c r="A3" s="7"/>
      <c r="B3" s="24" t="s">
        <v>5</v>
      </c>
      <c r="C3" s="8">
        <f>C33-C32</f>
        <v>3697</v>
      </c>
      <c r="D3" s="9"/>
      <c r="E3" s="27"/>
    </row>
    <row r="4" spans="1:5" ht="20.100000000000001" customHeight="1" x14ac:dyDescent="0.25">
      <c r="A4" s="10" t="s">
        <v>6</v>
      </c>
      <c r="B4" s="25" t="s">
        <v>7</v>
      </c>
      <c r="C4" s="11">
        <f>577+149</f>
        <v>726</v>
      </c>
      <c r="D4" s="12">
        <f>4+1</f>
        <v>5</v>
      </c>
      <c r="E4" s="28" t="s">
        <v>62</v>
      </c>
    </row>
    <row r="5" spans="1:5" ht="20.100000000000001" customHeight="1" x14ac:dyDescent="0.25">
      <c r="A5" s="14" t="s">
        <v>8</v>
      </c>
      <c r="B5" s="26" t="s">
        <v>9</v>
      </c>
      <c r="C5" s="16">
        <f>9+1</f>
        <v>10</v>
      </c>
      <c r="D5" s="16"/>
      <c r="E5" s="29"/>
    </row>
    <row r="6" spans="1:5" ht="20.100000000000001" customHeight="1" x14ac:dyDescent="0.25">
      <c r="A6" s="14" t="s">
        <v>10</v>
      </c>
      <c r="B6" s="26" t="s">
        <v>11</v>
      </c>
      <c r="C6" s="16">
        <f>6+1</f>
        <v>7</v>
      </c>
      <c r="D6" s="16"/>
      <c r="E6" s="29"/>
    </row>
    <row r="7" spans="1:5" ht="20.100000000000001" customHeight="1" x14ac:dyDescent="0.25">
      <c r="A7" s="14" t="s">
        <v>12</v>
      </c>
      <c r="B7" s="26" t="s">
        <v>13</v>
      </c>
      <c r="C7" s="16">
        <f>14+3</f>
        <v>17</v>
      </c>
      <c r="D7" s="16"/>
      <c r="E7" s="29"/>
    </row>
    <row r="8" spans="1:5" ht="20.100000000000001" customHeight="1" x14ac:dyDescent="0.25">
      <c r="A8" s="14" t="s">
        <v>14</v>
      </c>
      <c r="B8" s="26" t="s">
        <v>15</v>
      </c>
      <c r="C8" s="16">
        <f>23+1</f>
        <v>24</v>
      </c>
      <c r="D8" s="16"/>
      <c r="E8" s="28"/>
    </row>
    <row r="9" spans="1:5" ht="20.100000000000001" customHeight="1" x14ac:dyDescent="0.25">
      <c r="A9" s="14" t="s">
        <v>16</v>
      </c>
      <c r="B9" s="26" t="s">
        <v>17</v>
      </c>
      <c r="C9" s="16">
        <f>224+28</f>
        <v>252</v>
      </c>
      <c r="D9" s="16">
        <v>3</v>
      </c>
      <c r="E9" s="28" t="s">
        <v>62</v>
      </c>
    </row>
    <row r="10" spans="1:5" ht="20.100000000000001" customHeight="1" x14ac:dyDescent="0.25">
      <c r="A10" s="14" t="s">
        <v>18</v>
      </c>
      <c r="B10" s="26" t="s">
        <v>19</v>
      </c>
      <c r="C10" s="16">
        <f>37+1</f>
        <v>38</v>
      </c>
      <c r="D10" s="16">
        <v>5</v>
      </c>
      <c r="E10" s="28" t="s">
        <v>62</v>
      </c>
    </row>
    <row r="11" spans="1:5" ht="20.100000000000001" customHeight="1" x14ac:dyDescent="0.25">
      <c r="A11" s="14" t="s">
        <v>20</v>
      </c>
      <c r="B11" s="31" t="s">
        <v>21</v>
      </c>
      <c r="C11" s="16">
        <v>0</v>
      </c>
      <c r="D11" s="16"/>
      <c r="E11" s="29"/>
    </row>
    <row r="12" spans="1:5" ht="20.100000000000001" customHeight="1" x14ac:dyDescent="0.25">
      <c r="A12" s="14" t="s">
        <v>22</v>
      </c>
      <c r="B12" s="15" t="s">
        <v>23</v>
      </c>
      <c r="C12" s="16">
        <v>4</v>
      </c>
      <c r="D12" s="16"/>
      <c r="E12" s="3"/>
    </row>
    <row r="13" spans="1:5" ht="20.100000000000001" customHeight="1" x14ac:dyDescent="0.25">
      <c r="A13" s="14" t="s">
        <v>24</v>
      </c>
      <c r="B13" s="15" t="s">
        <v>25</v>
      </c>
      <c r="C13" s="16">
        <v>3</v>
      </c>
      <c r="D13" s="16"/>
      <c r="E13" s="3"/>
    </row>
    <row r="14" spans="1:5" ht="20.100000000000001" customHeight="1" x14ac:dyDescent="0.25">
      <c r="A14" s="14" t="s">
        <v>26</v>
      </c>
      <c r="B14" s="15" t="s">
        <v>27</v>
      </c>
      <c r="C14" s="16">
        <v>1</v>
      </c>
      <c r="D14" s="16"/>
      <c r="E14" s="13"/>
    </row>
    <row r="15" spans="1:5" ht="20.100000000000001" customHeight="1" x14ac:dyDescent="0.25">
      <c r="A15" s="14" t="s">
        <v>28</v>
      </c>
      <c r="B15" s="15" t="s">
        <v>29</v>
      </c>
      <c r="C15" s="16">
        <f>16+3</f>
        <v>19</v>
      </c>
      <c r="D15" s="16"/>
      <c r="E15" s="13"/>
    </row>
    <row r="16" spans="1:5" ht="20.100000000000001" customHeight="1" x14ac:dyDescent="0.25">
      <c r="A16" s="14" t="s">
        <v>30</v>
      </c>
      <c r="B16" s="15" t="s">
        <v>31</v>
      </c>
      <c r="C16" s="16">
        <f>6+2</f>
        <v>8</v>
      </c>
      <c r="D16" s="16"/>
      <c r="E16" s="3"/>
    </row>
    <row r="17" spans="1:5" ht="20.100000000000001" customHeight="1" x14ac:dyDescent="0.25">
      <c r="A17" s="14" t="s">
        <v>32</v>
      </c>
      <c r="B17" s="15" t="s">
        <v>33</v>
      </c>
      <c r="C17" s="16">
        <f>2+2</f>
        <v>4</v>
      </c>
      <c r="D17" s="16">
        <v>1</v>
      </c>
      <c r="E17" s="13" t="s">
        <v>62</v>
      </c>
    </row>
    <row r="18" spans="1:5" ht="20.100000000000001" customHeight="1" x14ac:dyDescent="0.25">
      <c r="A18" s="14" t="s">
        <v>34</v>
      </c>
      <c r="B18" s="15" t="s">
        <v>35</v>
      </c>
      <c r="C18" s="16">
        <v>5</v>
      </c>
      <c r="D18" s="16"/>
      <c r="E18" s="13"/>
    </row>
    <row r="19" spans="1:5" ht="20.100000000000001" customHeight="1" x14ac:dyDescent="0.25">
      <c r="A19" s="14" t="s">
        <v>36</v>
      </c>
      <c r="B19" s="15" t="s">
        <v>37</v>
      </c>
      <c r="C19" s="16">
        <v>4</v>
      </c>
      <c r="D19" s="16"/>
      <c r="E19" s="13"/>
    </row>
    <row r="20" spans="1:5" ht="20.100000000000001" customHeight="1" x14ac:dyDescent="0.25">
      <c r="A20" s="14" t="s">
        <v>38</v>
      </c>
      <c r="B20" s="15" t="s">
        <v>39</v>
      </c>
      <c r="C20" s="16">
        <f>1+1</f>
        <v>2</v>
      </c>
      <c r="D20" s="16"/>
      <c r="E20" s="3"/>
    </row>
    <row r="21" spans="1:5" ht="20.100000000000001" customHeight="1" x14ac:dyDescent="0.25">
      <c r="A21" s="14" t="s">
        <v>40</v>
      </c>
      <c r="B21" s="15" t="s">
        <v>41</v>
      </c>
      <c r="C21" s="16">
        <v>1</v>
      </c>
      <c r="D21" s="16"/>
      <c r="E21" s="3"/>
    </row>
    <row r="22" spans="1:5" ht="34.9" customHeight="1" x14ac:dyDescent="0.25">
      <c r="A22" s="14" t="s">
        <v>42</v>
      </c>
      <c r="B22" s="15" t="s">
        <v>43</v>
      </c>
      <c r="C22" s="16">
        <f>2+1</f>
        <v>3</v>
      </c>
      <c r="D22" s="16"/>
      <c r="E22" s="3"/>
    </row>
    <row r="23" spans="1:5" ht="20.100000000000001" customHeight="1" x14ac:dyDescent="0.25">
      <c r="A23" s="14" t="s">
        <v>44</v>
      </c>
      <c r="B23" s="15" t="s">
        <v>45</v>
      </c>
      <c r="C23" s="16">
        <f>63+22</f>
        <v>85</v>
      </c>
      <c r="D23" s="16"/>
      <c r="E23" s="3"/>
    </row>
    <row r="24" spans="1:5" ht="20.100000000000001" customHeight="1" x14ac:dyDescent="0.25">
      <c r="A24" s="14" t="s">
        <v>46</v>
      </c>
      <c r="B24" s="15" t="s">
        <v>47</v>
      </c>
      <c r="C24" s="16">
        <v>0</v>
      </c>
      <c r="D24" s="16"/>
      <c r="E24" s="3"/>
    </row>
    <row r="25" spans="1:5" ht="20.100000000000001" customHeight="1" x14ac:dyDescent="0.25">
      <c r="A25" s="14" t="s">
        <v>48</v>
      </c>
      <c r="B25" s="15" t="s">
        <v>49</v>
      </c>
      <c r="C25" s="16">
        <v>0</v>
      </c>
      <c r="D25" s="16"/>
      <c r="E25" s="3"/>
    </row>
    <row r="26" spans="1:5" ht="20.100000000000001" customHeight="1" x14ac:dyDescent="0.25">
      <c r="A26" s="14" t="s">
        <v>50</v>
      </c>
      <c r="B26" s="15" t="s">
        <v>51</v>
      </c>
      <c r="C26" s="16">
        <v>0</v>
      </c>
      <c r="D26" s="16"/>
      <c r="E26" s="3"/>
    </row>
    <row r="27" spans="1:5" ht="20.100000000000001" customHeight="1" x14ac:dyDescent="0.25">
      <c r="A27" s="14" t="s">
        <v>52</v>
      </c>
      <c r="B27" s="15" t="s">
        <v>53</v>
      </c>
      <c r="C27" s="16">
        <f>17+4</f>
        <v>21</v>
      </c>
      <c r="D27" s="16"/>
      <c r="E27" s="13"/>
    </row>
    <row r="28" spans="1:5" ht="20.100000000000001" customHeight="1" x14ac:dyDescent="0.25">
      <c r="A28" s="14" t="s">
        <v>54</v>
      </c>
      <c r="B28" s="15" t="s">
        <v>55</v>
      </c>
      <c r="C28" s="16">
        <v>4</v>
      </c>
      <c r="D28" s="16"/>
      <c r="E28" s="3"/>
    </row>
    <row r="29" spans="1:5" ht="20.100000000000001" customHeight="1" x14ac:dyDescent="0.25">
      <c r="A29" s="14" t="s">
        <v>56</v>
      </c>
      <c r="B29" s="15" t="s">
        <v>57</v>
      </c>
      <c r="C29" s="16">
        <f>33+7</f>
        <v>40</v>
      </c>
      <c r="D29" s="16">
        <v>1</v>
      </c>
      <c r="E29" s="13" t="s">
        <v>62</v>
      </c>
    </row>
    <row r="30" spans="1:5" ht="20.100000000000001" customHeight="1" x14ac:dyDescent="0.25">
      <c r="A30" s="14" t="s">
        <v>58</v>
      </c>
      <c r="B30" s="15" t="s">
        <v>59</v>
      </c>
      <c r="C30" s="16">
        <f>99+36</f>
        <v>135</v>
      </c>
      <c r="D30" s="16">
        <v>2</v>
      </c>
      <c r="E30" s="13" t="s">
        <v>62</v>
      </c>
    </row>
    <row r="31" spans="1:5" ht="20.100000000000001" customHeight="1" x14ac:dyDescent="0.25">
      <c r="A31" s="14" t="s">
        <v>60</v>
      </c>
      <c r="B31" s="15" t="s">
        <v>61</v>
      </c>
      <c r="C31" s="16">
        <f>352+132+1800</f>
        <v>2284</v>
      </c>
      <c r="D31" s="16">
        <v>2</v>
      </c>
      <c r="E31" s="13" t="s">
        <v>62</v>
      </c>
    </row>
    <row r="32" spans="1:5" ht="20.100000000000001" customHeight="1" x14ac:dyDescent="0.25">
      <c r="A32" s="17">
        <v>2</v>
      </c>
      <c r="B32" s="18" t="str">
        <f>[1]Лист1!A31</f>
        <v xml:space="preserve">Переадресовано </v>
      </c>
      <c r="C32" s="19">
        <v>1190</v>
      </c>
      <c r="D32" s="19"/>
      <c r="E32" s="20"/>
    </row>
    <row r="33" spans="1:6" ht="20.100000000000001" customHeight="1" x14ac:dyDescent="0.25">
      <c r="A33" s="21"/>
      <c r="B33" s="22" t="s">
        <v>65</v>
      </c>
      <c r="C33" s="23">
        <f>4226+661</f>
        <v>4887</v>
      </c>
      <c r="D33" s="23">
        <f>SUM(D4:D31)</f>
        <v>19</v>
      </c>
      <c r="E33" s="23"/>
    </row>
    <row r="34" spans="1:6" s="1" customFormat="1" ht="40.5" customHeight="1" x14ac:dyDescent="0.25">
      <c r="A34" s="33"/>
      <c r="B34" s="19" t="s">
        <v>64</v>
      </c>
      <c r="C34" s="34"/>
      <c r="D34" s="34"/>
      <c r="E34" s="34"/>
      <c r="F34" s="2"/>
    </row>
  </sheetData>
  <mergeCells count="1">
    <mergeCell ref="A1:E1"/>
  </mergeCells>
  <pageMargins left="0.25" right="0.25" top="0.75" bottom="0.75" header="0.3" footer="0.3"/>
  <pageSetup paperSize="9" scale="6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2020-10-01T11:59:23Z</cp:lastPrinted>
  <dcterms:created xsi:type="dcterms:W3CDTF">2020-09-14T05:48:31Z</dcterms:created>
  <dcterms:modified xsi:type="dcterms:W3CDTF">2020-11-11T05:36:42Z</dcterms:modified>
</cp:coreProperties>
</file>