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юснина Ирина\Сайт МЗСО и открытые данные\Обзоры обращений граждан\2020\"/>
    </mc:Choice>
  </mc:AlternateContent>
  <bookViews>
    <workbookView xWindow="0" yWindow="0" windowWidth="23040" windowHeight="9390"/>
  </bookViews>
  <sheets>
    <sheet name="2 кв.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3" i="1"/>
  <c r="C33" i="1"/>
  <c r="B33" i="1" l="1"/>
  <c r="B32" i="1"/>
  <c r="C31" i="1"/>
  <c r="C30" i="1"/>
  <c r="C29" i="1"/>
  <c r="C28" i="1"/>
  <c r="C27" i="1"/>
  <c r="C23" i="1"/>
  <c r="C21" i="1"/>
  <c r="C20" i="1"/>
  <c r="C19" i="1"/>
  <c r="C17" i="1"/>
  <c r="C16" i="1"/>
  <c r="C13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<sst xmlns="http://schemas.openxmlformats.org/spreadsheetml/2006/main" count="73" uniqueCount="67">
  <si>
    <r>
      <t xml:space="preserve">Обзоры обращений граждан, результаты рассмотрения и принятые меры 
</t>
    </r>
    <r>
      <rPr>
        <b/>
        <sz val="14"/>
        <color theme="5"/>
        <rFont val="Times New Roman"/>
        <family val="1"/>
        <charset val="204"/>
      </rPr>
      <t>за 2 квартал 2020 года (за период с 01.04.2020 - 30.06.2020)</t>
    </r>
  </si>
  <si>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</si>
  <si>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</si>
  <si>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</si>
  <si>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</si>
  <si>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</si>
  <si>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</si>
  <si>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</si>
  <si>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</si>
  <si>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Приняты меры организационного характера (1 обращение)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</si>
  <si>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</si>
  <si>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</si>
  <si>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</si>
  <si>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</si>
  <si>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</si>
  <si>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</si>
  <si>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</si>
  <si>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</si>
  <si>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</si>
  <si>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</si>
  <si>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</si>
  <si>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</si>
  <si>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</si>
  <si>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</si>
  <si>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</si>
  <si>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</si>
  <si>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</si>
  <si>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</si>
  <si>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</si>
  <si>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</si>
  <si>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</si>
  <si>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</si>
  <si>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</si>
  <si>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</si>
  <si>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</si>
  <si>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</si>
  <si>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</si>
  <si>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</si>
  <si>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</si>
  <si>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</si>
  <si>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Приняты меры организационного характера (2 обращения)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</si>
  <si>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</si>
  <si>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</si>
  <si>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</si>
  <si>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</si>
  <si>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</si>
  <si>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</si>
  <si>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</si>
  <si>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</si>
  <si>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</si>
  <si>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</si>
  <si>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</si>
  <si>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</si>
  <si>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</si>
  <si>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</si>
  <si>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</si>
  <si>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</si>
  <si>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</si>
  <si>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</si>
  <si>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</si>
  <si>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</si>
  <si>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</si>
  <si>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</si>
  <si>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</si>
  <si>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</si>
  <si>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 (4 обращения)</t>
  </si>
  <si>
    <t>В Министерство здравоохранения Свердловской области во 2 квартале 2020 года поступило 3 обращения по факту коррупции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</si>
</sst>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7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9" fillId="0" borderId="7" xfId="0" applyNumberFormat="1" applyFont="1" applyBorder="1" applyAlignment="1">
      <alignment horizontal="center"/>
    </xf>
    <xf numFmtId="0" fontId="10" fillId="0" borderId="8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1" fillId="0" borderId="7" xfId="0" applyNumberFormat="1" applyFont="1" applyBorder="1" applyAlignment="1">
      <alignment horizontal="center"/>
    </xf>
    <xf numFmtId="0" fontId="12" fillId="0" borderId="10" xfId="0" applyFon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1" fillId="2" borderId="2" xfId="0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  <row r="32">
          <cell r="A32" t="str">
            <v>Итого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="120" zoomScaleNormal="12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I30" sqref="I30"/>
    </sheetView>
  </sheetViews>
  <sheetFormatPr defaultRowHeight="15" x14ac:dyDescent="0.25"/>
  <cols>
    <col min="1" max="1" width="9.140625" customWidth="1"/>
    <col min="2" max="2" width="73.7109375" customWidth="1"/>
    <col min="3" max="3" width="30.28515625" customWidth="1"/>
    <col min="4" max="4" width="13.140625" customWidth="1"/>
    <col min="5" max="5" width="35.42578125" customWidth="1"/>
  </cols>
  <sheetData>
    <row r="1" spans="1:5" ht="65.25" customHeight="1" thickBot="1" x14ac:dyDescent="0.3">
      <c r="A1" s="27" t="s">
        <v>0</v>
      </c>
      <c r="B1" s="27"/>
      <c r="C1" s="27"/>
      <c r="D1" s="27"/>
      <c r="E1" s="27"/>
    </row>
    <row r="2" spans="1:5" ht="48" thickBot="1" x14ac:dyDescent="0.3">
      <c r="A2" s="1" t="s">
        <v>1</v>
      </c>
      <c r="B2" s="2" t="s">
        <v>2</v>
      </c>
      <c r="C2" s="3" t="s">
        <v>3</v>
      </c>
      <c r="D2" s="3" t="s">
        <v>4</v>
      </c>
      <c r="E2" s="4" t="s">
        <v>5</v>
      </c>
    </row>
    <row r="3" spans="1:5" ht="30" x14ac:dyDescent="0.25">
      <c r="A3" s="5"/>
      <c r="B3" s="6" t="s">
        <v>6</v>
      </c>
      <c r="C3" s="7">
        <f>C33-C32</f>
        <v>3615</v>
      </c>
      <c r="D3" s="8"/>
      <c r="E3" s="9"/>
    </row>
    <row r="4" spans="1:5" ht="31.5" x14ac:dyDescent="0.25">
      <c r="A4" s="10" t="s">
        <v>7</v>
      </c>
      <c r="B4" s="11" t="s">
        <v>8</v>
      </c>
      <c r="C4" s="12">
        <f>877+193</f>
        <v>1070</v>
      </c>
      <c r="D4" s="13">
        <v>1</v>
      </c>
      <c r="E4" s="14" t="s">
        <v>9</v>
      </c>
    </row>
    <row r="5" spans="1:5" ht="15.75" x14ac:dyDescent="0.25">
      <c r="A5" s="15" t="s">
        <v>10</v>
      </c>
      <c r="B5" s="16" t="s">
        <v>11</v>
      </c>
      <c r="C5" s="17">
        <f>53+4</f>
        <v>57</v>
      </c>
      <c r="D5" s="17"/>
      <c r="E5" s="18"/>
    </row>
    <row r="6" spans="1:5" ht="15.75" x14ac:dyDescent="0.25">
      <c r="A6" s="15" t="s">
        <v>12</v>
      </c>
      <c r="B6" s="16" t="s">
        <v>13</v>
      </c>
      <c r="C6" s="17">
        <f>20+6</f>
        <v>26</v>
      </c>
      <c r="D6" s="17"/>
      <c r="E6" s="18"/>
    </row>
    <row r="7" spans="1:5" ht="31.5" x14ac:dyDescent="0.25">
      <c r="A7" s="15" t="s">
        <v>14</v>
      </c>
      <c r="B7" s="16" t="s">
        <v>15</v>
      </c>
      <c r="C7" s="17">
        <f>55+18</f>
        <v>73</v>
      </c>
      <c r="D7" s="17">
        <v>1</v>
      </c>
      <c r="E7" s="18" t="s">
        <v>9</v>
      </c>
    </row>
    <row r="8" spans="1:5" ht="31.5" x14ac:dyDescent="0.25">
      <c r="A8" s="15" t="s">
        <v>16</v>
      </c>
      <c r="B8" s="16" t="s">
        <v>17</v>
      </c>
      <c r="C8" s="17">
        <f>14+2</f>
        <v>16</v>
      </c>
      <c r="D8" s="17">
        <v>1</v>
      </c>
      <c r="E8" s="18" t="s">
        <v>9</v>
      </c>
    </row>
    <row r="9" spans="1:5" ht="31.5" x14ac:dyDescent="0.25">
      <c r="A9" s="15" t="s">
        <v>18</v>
      </c>
      <c r="B9" s="16" t="s">
        <v>19</v>
      </c>
      <c r="C9" s="17">
        <f>323+53</f>
        <v>376</v>
      </c>
      <c r="D9" s="17">
        <v>1</v>
      </c>
      <c r="E9" s="18" t="s">
        <v>9</v>
      </c>
    </row>
    <row r="10" spans="1:5" ht="31.5" x14ac:dyDescent="0.25">
      <c r="A10" s="15" t="s">
        <v>20</v>
      </c>
      <c r="B10" s="16" t="s">
        <v>21</v>
      </c>
      <c r="C10" s="17">
        <f>46+1</f>
        <v>47</v>
      </c>
      <c r="D10" s="17">
        <v>13</v>
      </c>
      <c r="E10" s="18" t="s">
        <v>9</v>
      </c>
    </row>
    <row r="11" spans="1:5" ht="16.5" thickBot="1" x14ac:dyDescent="0.3">
      <c r="A11" s="15" t="s">
        <v>22</v>
      </c>
      <c r="B11" s="19" t="s">
        <v>23</v>
      </c>
      <c r="C11" s="17">
        <v>0</v>
      </c>
      <c r="D11" s="17"/>
      <c r="E11" s="18"/>
    </row>
    <row r="12" spans="1:5" ht="15.75" x14ac:dyDescent="0.25">
      <c r="A12" s="15" t="s">
        <v>24</v>
      </c>
      <c r="B12" s="16" t="s">
        <v>25</v>
      </c>
      <c r="C12" s="17">
        <v>6</v>
      </c>
      <c r="D12" s="17"/>
      <c r="E12" s="18"/>
    </row>
    <row r="13" spans="1:5" ht="15.75" x14ac:dyDescent="0.25">
      <c r="A13" s="15" t="s">
        <v>26</v>
      </c>
      <c r="B13" s="16" t="s">
        <v>27</v>
      </c>
      <c r="C13" s="17">
        <f>6+1</f>
        <v>7</v>
      </c>
      <c r="D13" s="17"/>
      <c r="E13" s="18"/>
    </row>
    <row r="14" spans="1:5" ht="30.75" x14ac:dyDescent="0.25">
      <c r="A14" s="15" t="s">
        <v>28</v>
      </c>
      <c r="B14" s="16" t="s">
        <v>29</v>
      </c>
      <c r="C14" s="17">
        <v>1</v>
      </c>
      <c r="D14" s="17"/>
      <c r="E14" s="18"/>
    </row>
    <row r="15" spans="1:5" ht="15.75" x14ac:dyDescent="0.25">
      <c r="A15" s="15" t="s">
        <v>30</v>
      </c>
      <c r="B15" s="16" t="s">
        <v>31</v>
      </c>
      <c r="C15" s="17">
        <v>6</v>
      </c>
      <c r="D15" s="17"/>
      <c r="E15" s="18"/>
    </row>
    <row r="16" spans="1:5" ht="15.75" x14ac:dyDescent="0.25">
      <c r="A16" s="15" t="s">
        <v>32</v>
      </c>
      <c r="B16" s="16" t="s">
        <v>33</v>
      </c>
      <c r="C16" s="17">
        <f>3+1</f>
        <v>4</v>
      </c>
      <c r="D16" s="17"/>
      <c r="E16" s="18"/>
    </row>
    <row r="17" spans="1:5" ht="15.75" x14ac:dyDescent="0.25">
      <c r="A17" s="15" t="s">
        <v>34</v>
      </c>
      <c r="B17" s="16" t="s">
        <v>35</v>
      </c>
      <c r="C17" s="17">
        <f>1+2</f>
        <v>3</v>
      </c>
      <c r="D17" s="17"/>
      <c r="E17" s="18"/>
    </row>
    <row r="18" spans="1:5" ht="15.75" x14ac:dyDescent="0.25">
      <c r="A18" s="15" t="s">
        <v>36</v>
      </c>
      <c r="B18" s="16" t="s">
        <v>37</v>
      </c>
      <c r="C18" s="17">
        <v>3</v>
      </c>
      <c r="D18" s="17"/>
      <c r="E18" s="18"/>
    </row>
    <row r="19" spans="1:5" ht="31.5" x14ac:dyDescent="0.25">
      <c r="A19" s="15" t="s">
        <v>38</v>
      </c>
      <c r="B19" s="16" t="s">
        <v>39</v>
      </c>
      <c r="C19" s="17">
        <f>7+2</f>
        <v>9</v>
      </c>
      <c r="D19" s="17">
        <v>2</v>
      </c>
      <c r="E19" s="18" t="s">
        <v>40</v>
      </c>
    </row>
    <row r="20" spans="1:5" ht="15.75" x14ac:dyDescent="0.25">
      <c r="A20" s="15" t="s">
        <v>41</v>
      </c>
      <c r="B20" s="16" t="s">
        <v>42</v>
      </c>
      <c r="C20" s="17">
        <f>10+1</f>
        <v>11</v>
      </c>
      <c r="D20" s="17"/>
      <c r="E20" s="18"/>
    </row>
    <row r="21" spans="1:5" ht="31.5" x14ac:dyDescent="0.25">
      <c r="A21" s="15" t="s">
        <v>43</v>
      </c>
      <c r="B21" s="16" t="s">
        <v>44</v>
      </c>
      <c r="C21" s="17">
        <f>1+4</f>
        <v>5</v>
      </c>
      <c r="D21" s="17">
        <v>1</v>
      </c>
      <c r="E21" s="18" t="s">
        <v>9</v>
      </c>
    </row>
    <row r="22" spans="1:5" ht="30.75" x14ac:dyDescent="0.25">
      <c r="A22" s="15" t="s">
        <v>45</v>
      </c>
      <c r="B22" s="16" t="s">
        <v>46</v>
      </c>
      <c r="C22" s="17">
        <v>2</v>
      </c>
      <c r="D22" s="17"/>
      <c r="E22" s="18"/>
    </row>
    <row r="23" spans="1:5" ht="15.75" x14ac:dyDescent="0.25">
      <c r="A23" s="15" t="s">
        <v>47</v>
      </c>
      <c r="B23" s="16" t="s">
        <v>48</v>
      </c>
      <c r="C23" s="17">
        <f>48+35</f>
        <v>83</v>
      </c>
      <c r="D23" s="17"/>
      <c r="E23" s="18"/>
    </row>
    <row r="24" spans="1:5" ht="15.75" x14ac:dyDescent="0.25">
      <c r="A24" s="15" t="s">
        <v>49</v>
      </c>
      <c r="B24" s="16" t="s">
        <v>50</v>
      </c>
      <c r="C24" s="17">
        <v>0</v>
      </c>
      <c r="D24" s="17"/>
      <c r="E24" s="18"/>
    </row>
    <row r="25" spans="1:5" ht="15.75" x14ac:dyDescent="0.25">
      <c r="A25" s="15" t="s">
        <v>51</v>
      </c>
      <c r="B25" s="16" t="s">
        <v>52</v>
      </c>
      <c r="C25" s="17">
        <v>0</v>
      </c>
      <c r="D25" s="17"/>
      <c r="E25" s="18"/>
    </row>
    <row r="26" spans="1:5" ht="15.75" x14ac:dyDescent="0.25">
      <c r="A26" s="15" t="s">
        <v>53</v>
      </c>
      <c r="B26" s="16" t="s">
        <v>54</v>
      </c>
      <c r="C26" s="17">
        <v>0</v>
      </c>
      <c r="D26" s="17"/>
      <c r="E26" s="18"/>
    </row>
    <row r="27" spans="1:5" ht="15.75" x14ac:dyDescent="0.25">
      <c r="A27" s="15" t="s">
        <v>55</v>
      </c>
      <c r="B27" s="16" t="s">
        <v>56</v>
      </c>
      <c r="C27" s="17">
        <f>6+9</f>
        <v>15</v>
      </c>
      <c r="D27" s="17"/>
      <c r="E27" s="18"/>
    </row>
    <row r="28" spans="1:5" ht="15.75" x14ac:dyDescent="0.25">
      <c r="A28" s="15" t="s">
        <v>57</v>
      </c>
      <c r="B28" s="16" t="s">
        <v>58</v>
      </c>
      <c r="C28" s="17">
        <f>3+4</f>
        <v>7</v>
      </c>
      <c r="D28" s="17"/>
      <c r="E28" s="18"/>
    </row>
    <row r="29" spans="1:5" ht="15.75" x14ac:dyDescent="0.25">
      <c r="A29" s="15" t="s">
        <v>59</v>
      </c>
      <c r="B29" s="16" t="s">
        <v>60</v>
      </c>
      <c r="C29" s="17">
        <f>76+8</f>
        <v>84</v>
      </c>
      <c r="D29" s="17"/>
      <c r="E29" s="18"/>
    </row>
    <row r="30" spans="1:5" ht="31.5" x14ac:dyDescent="0.25">
      <c r="A30" s="15" t="s">
        <v>61</v>
      </c>
      <c r="B30" s="16" t="s">
        <v>62</v>
      </c>
      <c r="C30" s="17">
        <f>101+121</f>
        <v>222</v>
      </c>
      <c r="D30" s="17">
        <v>1</v>
      </c>
      <c r="E30" s="18" t="s">
        <v>9</v>
      </c>
    </row>
    <row r="31" spans="1:5" ht="31.5" x14ac:dyDescent="0.25">
      <c r="A31" s="15" t="s">
        <v>63</v>
      </c>
      <c r="B31" s="16" t="s">
        <v>64</v>
      </c>
      <c r="C31" s="17">
        <f>643+20+268+551</f>
        <v>1482</v>
      </c>
      <c r="D31" s="17">
        <v>4</v>
      </c>
      <c r="E31" s="18" t="s">
        <v>65</v>
      </c>
    </row>
    <row r="32" spans="1:5" ht="16.5" thickBot="1" x14ac:dyDescent="0.3">
      <c r="A32" s="20">
        <v>2</v>
      </c>
      <c r="B32" s="21" t="str">
        <f>[1]Лист1!A31</f>
        <v xml:space="preserve">Переадресовано </v>
      </c>
      <c r="C32" s="22">
        <v>1050</v>
      </c>
      <c r="D32" s="22"/>
      <c r="E32" s="23"/>
    </row>
    <row r="33" spans="1:6" ht="16.5" thickBot="1" x14ac:dyDescent="0.3">
      <c r="A33" s="24"/>
      <c r="B33" s="25" t="str">
        <f>[1]Лист1!A32</f>
        <v>Итого</v>
      </c>
      <c r="C33" s="26">
        <f>SUM(C4:C32)</f>
        <v>4665</v>
      </c>
      <c r="D33" s="26">
        <f>SUM(D31,D30,D21,D19,D10,D9,D8,D7,D4)</f>
        <v>25</v>
      </c>
      <c r="E33" s="26"/>
    </row>
    <row r="34" spans="1:6" ht="15.75" x14ac:dyDescent="0.25">
      <c r="B34" s="28" t="s">
        <v>66</v>
      </c>
      <c r="C34" s="28"/>
      <c r="D34" s="28"/>
      <c r="E34" s="28"/>
      <c r="F34" s="28"/>
    </row>
  </sheetData>
  <mergeCells count="2">
    <mergeCell ref="A1:E1"/>
    <mergeCell ref="B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2020-09-14T05:48:31Z</dcterms:created>
  <dcterms:modified xsi:type="dcterms:W3CDTF">2020-10-01T09:07:25Z</dcterms:modified>
</cp:coreProperties>
</file>